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260" windowHeight="12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<sst xmlns="http://schemas.openxmlformats.org/spreadsheetml/2006/main" count="71" uniqueCount="50">
  <si>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art. 16 c. 1 d. lgs 22/2013</t>
  </si>
  <si>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</si>
  <si>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</si>
  <si>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</si>
  <si>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</si>
  <si>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</si>
  <si>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</si>
  <si>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</si>
  <si>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</si>
  <si>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</si>
  <si>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</si>
  <si>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</si>
  <si>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Altri costi (vestiario)</t>
  </si>
  <si>
    <t>salari e stipen. interin.</t>
  </si>
  <si>
    <t xml:space="preserve">totale </t>
  </si>
  <si>
    <t>differenza</t>
  </si>
  <si>
    <t>TFR</t>
  </si>
  <si>
    <t>Totale senza int.li</t>
  </si>
  <si>
    <t>art. 17 c. 1 d. lgs 22/2013</t>
  </si>
  <si>
    <t>art. 17 c. 2 d. lgs 22/2013</t>
  </si>
  <si>
    <t xml:space="preserve">impiegati </t>
  </si>
  <si>
    <t>art. 20 c. 1 d. lgs 22/2013*</t>
  </si>
  <si>
    <t>nota*:</t>
  </si>
  <si>
    <t>non sono previsti premi per il Direttore Generale</t>
  </si>
  <si>
    <t>art. 20 c. 2 d. lgs 22/2013*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</si>
  <si>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</si>
  <si>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</si>
  <si>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</si>
  <si>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</si>
  <si>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</si>
  <si>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</si>
  <si>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</si>
  <si>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</si>
  <si>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art. 20 c. 3 d. lgs 22/2013</t>
  </si>
  <si>
    <t>massimo</t>
  </si>
  <si>
    <t>minimo</t>
  </si>
  <si>
    <t>grado di differ.</t>
  </si>
  <si>
    <t>Art. 13 c. 1 - lett b - d lgs 33/13:</t>
  </si>
  <si>
    <t>link organigramma</t>
  </si>
  <si>
    <t>art. 16 c. 3 d. lgs 33/2013</t>
  </si>
  <si>
    <t>tassi di assenza</t>
  </si>
  <si>
    <t>in % su ore lavorabili</t>
  </si>
  <si>
    <t>Art. 21 c. 1 -  d lgs 33/13; art: 47 c. 8 , d lgs n. 165/2001:</t>
  </si>
  <si>
    <t>link a C.C.N.L.</t>
  </si>
  <si>
    <t>Art. 14, c. 1, lett. c), d.lgs. n. 33/2013</t>
  </si>
  <si>
    <t>Importi di viaggi di servizio e missioni pagati con fondi pubblici</t>
  </si>
  <si>
    <t>operai</t>
  </si>
  <si>
    <t>impiegati</t>
  </si>
  <si>
    <t>a bilancio 2015</t>
  </si>
  <si>
    <t>NOTA: SO.GE.NU.S. S.p.A. non si è avvalsa di lavoratori a tempo determinato.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</si>
</sst>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 * #,##0.00_-[$₹-44D]_ ;_ * #,##0.00\-[$₹-44D]_ ;_ * &quot;-&quot;??_-[$₹-44D]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3" xfId="0" applyNumberFormat="1" applyBorder="1" applyAlignment="1">
      <alignment/>
    </xf>
    <xf numFmtId="44" fontId="39" fillId="0" borderId="13" xfId="0" applyNumberFormat="1" applyFont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3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9" fillId="0" borderId="16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5" fillId="0" borderId="11" xfId="36" applyFont="1" applyBorder="1" applyAlignment="1">
      <alignment horizontal="left"/>
    </xf>
    <xf numFmtId="0" fontId="45" fillId="0" borderId="12" xfId="36" applyFont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45" fillId="0" borderId="31" xfId="36" applyFont="1" applyBorder="1" applyAlignment="1">
      <alignment horizontal="left" vertical="center"/>
    </xf>
    <xf numFmtId="0" fontId="45" fillId="0" borderId="32" xfId="36" applyFont="1" applyBorder="1" applyAlignment="1">
      <alignment horizontal="left" vertical="center"/>
    </xf>
    <xf numFmtId="0" fontId="45" fillId="0" borderId="33" xfId="36" applyFont="1" applyBorder="1" applyAlignment="1">
      <alignment horizontal="left" vertical="center"/>
    </xf>
    <xf numFmtId="0" fontId="45" fillId="0" borderId="34" xfId="36" applyFont="1" applyBorder="1" applyAlignment="1">
      <alignment horizontal="left" vertical="center"/>
    </xf>
    <xf numFmtId="0" fontId="45" fillId="0" borderId="35" xfId="36" applyFont="1" applyBorder="1" applyAlignment="1">
      <alignment horizontal="left" vertical="center"/>
    </xf>
    <xf numFmtId="0" fontId="45" fillId="0" borderId="36" xfId="36" applyFont="1" applyBorder="1" applyAlignment="1">
      <alignment horizontal="left" vertical="center"/>
    </xf>
    <xf numFmtId="0" fontId="0" fillId="34" borderId="37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39" fillId="0" borderId="40" xfId="0" applyFont="1" applyBorder="1" applyAlignment="1">
      <alignment horizontal="left" wrapText="1"/>
    </xf>
    <xf numFmtId="0" fontId="39" fillId="0" borderId="41" xfId="0" applyFont="1" applyBorder="1" applyAlignment="1">
      <alignment horizontal="left" wrapText="1"/>
    </xf>
    <xf numFmtId="0" fontId="39" fillId="0" borderId="42" xfId="0" applyFont="1" applyBorder="1" applyAlignment="1">
      <alignment horizontal="left" wrapText="1"/>
    </xf>
    <xf numFmtId="0" fontId="39" fillId="0" borderId="43" xfId="0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Lavoro/contratti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6"/>
  <sheetViews>
    <sheetView tabSelected="1" zoomScale="120" zoomScaleNormal="120" zoomScalePageLayoutView="0" workbookViewId="0" topLeftCell="A35">
      <selection activeCell="A56" sqref="A56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5" width="14.7109375" style="0" bestFit="1" customWidth="1"/>
  </cols>
  <sheetData>
    <row r="2" ht="15.75" thickBot="1"/>
    <row r="3" spans="1:5" ht="15">
      <c r="A3" s="55" t="s">
        <v>37</v>
      </c>
      <c r="B3" s="56"/>
      <c r="C3" s="57" t="s">
        <v>38</v>
      </c>
      <c r="D3" s="57"/>
      <c r="E3" s="58"/>
    </row>
    <row r="4" spans="1:5" ht="15.75" thickBot="1">
      <c r="A4" s="52"/>
      <c r="B4" s="53"/>
      <c r="C4" s="53"/>
      <c r="D4" s="53"/>
      <c r="E4" s="54"/>
    </row>
    <row r="5" spans="1:5" ht="30">
      <c r="A5" s="34" t="s">
        <v>0</v>
      </c>
      <c r="B5" s="32" t="s">
        <v>5</v>
      </c>
      <c r="C5" s="10" t="s">
        <v>1</v>
      </c>
      <c r="D5" s="10" t="s">
        <v>2</v>
      </c>
      <c r="E5" s="11" t="s">
        <v>4</v>
      </c>
    </row>
    <row r="6" spans="1:5" ht="15">
      <c r="A6" s="36"/>
      <c r="B6" s="33"/>
      <c r="C6" s="2">
        <v>10</v>
      </c>
      <c r="D6" s="2">
        <v>28</v>
      </c>
      <c r="E6" s="12">
        <f>SUM(C6:D6)</f>
        <v>38</v>
      </c>
    </row>
    <row r="7" spans="1:5" ht="15.75" thickBot="1">
      <c r="A7" s="59"/>
      <c r="B7" s="60"/>
      <c r="C7" s="60"/>
      <c r="D7" s="60"/>
      <c r="E7" s="61"/>
    </row>
    <row r="8" spans="1:5" ht="30">
      <c r="A8" s="34" t="s">
        <v>3</v>
      </c>
      <c r="B8" s="32" t="s">
        <v>6</v>
      </c>
      <c r="C8" s="10" t="s">
        <v>1</v>
      </c>
      <c r="D8" s="10" t="s">
        <v>2</v>
      </c>
      <c r="E8" s="11" t="s">
        <v>4</v>
      </c>
    </row>
    <row r="9" spans="1:5" ht="16.5" customHeight="1">
      <c r="A9" s="36"/>
      <c r="B9" s="33"/>
      <c r="C9" s="3">
        <f>C17</f>
        <v>741303.48</v>
      </c>
      <c r="D9" s="3">
        <f>D17</f>
        <v>1401878.48</v>
      </c>
      <c r="E9" s="13">
        <f>E17</f>
        <v>2143181.96</v>
      </c>
    </row>
    <row r="10" spans="1:5" ht="15" hidden="1">
      <c r="A10" s="14" t="s">
        <v>7</v>
      </c>
      <c r="B10" s="2"/>
      <c r="C10" s="4">
        <v>529585.22</v>
      </c>
      <c r="D10" s="4">
        <v>978090.15</v>
      </c>
      <c r="E10" s="15">
        <f aca="true" t="shared" si="0" ref="E10:E16">SUM(C10:D10)</f>
        <v>1507675.37</v>
      </c>
    </row>
    <row r="11" spans="1:10" ht="15" hidden="1">
      <c r="A11" s="14" t="s">
        <v>8</v>
      </c>
      <c r="B11" s="2"/>
      <c r="C11" s="4">
        <v>153840.84</v>
      </c>
      <c r="D11" s="4">
        <v>288711.96</v>
      </c>
      <c r="E11" s="15">
        <f t="shared" si="0"/>
        <v>442552.80000000005</v>
      </c>
      <c r="I11" s="1"/>
      <c r="J11" s="1"/>
    </row>
    <row r="12" spans="1:8" ht="15" hidden="1">
      <c r="A12" s="14" t="s">
        <v>9</v>
      </c>
      <c r="B12" s="2"/>
      <c r="C12" s="4">
        <f>(133.34+3.02+34.73)+(161.86+8.46+42.16)+(1742.77+75.3+470.92)</f>
        <v>2672.56</v>
      </c>
      <c r="D12" s="4">
        <f>48433.25-C12</f>
        <v>45760.69</v>
      </c>
      <c r="E12" s="15">
        <f t="shared" si="0"/>
        <v>48433.25</v>
      </c>
      <c r="G12" s="1"/>
      <c r="H12" s="1"/>
    </row>
    <row r="13" spans="1:10" ht="15" hidden="1">
      <c r="A13" s="14" t="s">
        <v>10</v>
      </c>
      <c r="B13" s="2"/>
      <c r="C13" s="4">
        <v>1530</v>
      </c>
      <c r="D13" s="4">
        <f>4845</f>
        <v>4845</v>
      </c>
      <c r="E13" s="15">
        <f t="shared" si="0"/>
        <v>6375</v>
      </c>
      <c r="I13" s="1"/>
      <c r="J13" s="1"/>
    </row>
    <row r="14" spans="1:8" ht="15" hidden="1">
      <c r="A14" s="14" t="s">
        <v>11</v>
      </c>
      <c r="B14" s="2"/>
      <c r="C14" s="4">
        <v>16643.25</v>
      </c>
      <c r="D14" s="4">
        <v>0</v>
      </c>
      <c r="E14" s="15">
        <f t="shared" si="0"/>
        <v>16643.25</v>
      </c>
      <c r="G14" s="1"/>
      <c r="H14" s="1"/>
    </row>
    <row r="15" spans="1:5" ht="15" hidden="1">
      <c r="A15" s="14" t="s">
        <v>12</v>
      </c>
      <c r="B15" s="2"/>
      <c r="C15" s="4">
        <v>0</v>
      </c>
      <c r="D15" s="4">
        <v>16835.22</v>
      </c>
      <c r="E15" s="15">
        <f t="shared" si="0"/>
        <v>16835.22</v>
      </c>
    </row>
    <row r="16" spans="1:5" ht="15" hidden="1">
      <c r="A16" s="14" t="s">
        <v>16</v>
      </c>
      <c r="B16" s="2"/>
      <c r="C16" s="4">
        <v>37031.61</v>
      </c>
      <c r="D16" s="4">
        <v>67635.46</v>
      </c>
      <c r="E16" s="15">
        <f t="shared" si="0"/>
        <v>104667.07</v>
      </c>
    </row>
    <row r="17" spans="1:5" ht="15" hidden="1">
      <c r="A17" s="14" t="s">
        <v>17</v>
      </c>
      <c r="B17" s="2"/>
      <c r="C17" s="5">
        <f>SUM(C10:C16)</f>
        <v>741303.48</v>
      </c>
      <c r="D17" s="5">
        <f>SUM(D10:D16)</f>
        <v>1401878.48</v>
      </c>
      <c r="E17" s="16">
        <f>SUM(E10:E16)</f>
        <v>2143181.96</v>
      </c>
    </row>
    <row r="18" spans="1:5" ht="15" hidden="1">
      <c r="A18" s="14" t="s">
        <v>13</v>
      </c>
      <c r="B18" s="2"/>
      <c r="C18" s="4">
        <v>56416.21</v>
      </c>
      <c r="D18" s="4">
        <v>41599.9</v>
      </c>
      <c r="E18" s="15">
        <f>SUM(C18:D18)</f>
        <v>98016.11</v>
      </c>
    </row>
    <row r="19" spans="1:5" ht="15" hidden="1">
      <c r="A19" s="14" t="s">
        <v>14</v>
      </c>
      <c r="B19" s="2"/>
      <c r="C19" s="4"/>
      <c r="D19" s="4"/>
      <c r="E19" s="15">
        <f>SUM(E17:E18)</f>
        <v>2241198.07</v>
      </c>
    </row>
    <row r="20" spans="1:5" ht="15" hidden="1">
      <c r="A20" s="14" t="s">
        <v>48</v>
      </c>
      <c r="B20" s="2"/>
      <c r="C20" s="4"/>
      <c r="D20" s="4"/>
      <c r="E20" s="15">
        <v>2241198.07</v>
      </c>
    </row>
    <row r="21" spans="1:5" ht="15" hidden="1">
      <c r="A21" s="14" t="s">
        <v>15</v>
      </c>
      <c r="B21" s="2"/>
      <c r="C21" s="4"/>
      <c r="D21" s="4"/>
      <c r="E21" s="15">
        <f>E19-E20</f>
        <v>0</v>
      </c>
    </row>
    <row r="22" spans="1:5" ht="15.75" thickBot="1">
      <c r="A22" s="59"/>
      <c r="B22" s="60"/>
      <c r="C22" s="60"/>
      <c r="D22" s="60"/>
      <c r="E22" s="61"/>
    </row>
    <row r="23" spans="1:5" ht="30">
      <c r="A23" s="34" t="s">
        <v>18</v>
      </c>
      <c r="B23" s="32" t="s">
        <v>5</v>
      </c>
      <c r="C23" s="10" t="s">
        <v>1</v>
      </c>
      <c r="D23" s="10" t="s">
        <v>2</v>
      </c>
      <c r="E23" s="11" t="s">
        <v>4</v>
      </c>
    </row>
    <row r="24" spans="1:5" ht="15">
      <c r="A24" s="36"/>
      <c r="B24" s="33"/>
      <c r="C24" s="4">
        <v>0</v>
      </c>
      <c r="D24" s="4">
        <v>0</v>
      </c>
      <c r="E24" s="15">
        <f>SUM(C24:D24)</f>
        <v>0</v>
      </c>
    </row>
    <row r="25" spans="1:5" ht="15.75" thickBot="1">
      <c r="A25" s="59"/>
      <c r="B25" s="60"/>
      <c r="C25" s="60"/>
      <c r="D25" s="60"/>
      <c r="E25" s="61"/>
    </row>
    <row r="26" spans="1:5" ht="30">
      <c r="A26" s="34" t="s">
        <v>19</v>
      </c>
      <c r="B26" s="32" t="s">
        <v>5</v>
      </c>
      <c r="C26" s="10" t="s">
        <v>1</v>
      </c>
      <c r="D26" s="10" t="s">
        <v>2</v>
      </c>
      <c r="E26" s="11" t="s">
        <v>4</v>
      </c>
    </row>
    <row r="27" spans="1:5" ht="15">
      <c r="A27" s="36"/>
      <c r="B27" s="33"/>
      <c r="C27" s="4">
        <v>0</v>
      </c>
      <c r="D27" s="4">
        <v>0</v>
      </c>
      <c r="E27" s="15">
        <v>0</v>
      </c>
    </row>
    <row r="28" spans="1:5" ht="15.75" thickBot="1">
      <c r="A28" s="59"/>
      <c r="B28" s="60"/>
      <c r="C28" s="60"/>
      <c r="D28" s="60"/>
      <c r="E28" s="61"/>
    </row>
    <row r="29" spans="1:5" ht="30">
      <c r="A29" s="34" t="s">
        <v>39</v>
      </c>
      <c r="B29" s="17" t="s">
        <v>40</v>
      </c>
      <c r="C29" s="10" t="s">
        <v>1</v>
      </c>
      <c r="D29" s="10" t="s">
        <v>2</v>
      </c>
      <c r="E29" s="11" t="s">
        <v>4</v>
      </c>
    </row>
    <row r="30" spans="1:5" ht="15">
      <c r="A30" s="36"/>
      <c r="B30" s="9" t="s">
        <v>41</v>
      </c>
      <c r="C30" s="8"/>
      <c r="D30" s="8"/>
      <c r="E30" s="18"/>
    </row>
    <row r="31" spans="1:5" ht="15.75" thickBot="1">
      <c r="A31" s="59"/>
      <c r="B31" s="60"/>
      <c r="C31" s="60"/>
      <c r="D31" s="60"/>
      <c r="E31" s="61"/>
    </row>
    <row r="32" spans="1:5" ht="15">
      <c r="A32" s="71" t="s">
        <v>42</v>
      </c>
      <c r="B32" s="72"/>
      <c r="C32" s="62" t="s">
        <v>43</v>
      </c>
      <c r="D32" s="63"/>
      <c r="E32" s="64"/>
    </row>
    <row r="33" spans="1:5" ht="15">
      <c r="A33" s="73"/>
      <c r="B33" s="74"/>
      <c r="C33" s="65"/>
      <c r="D33" s="66"/>
      <c r="E33" s="67"/>
    </row>
    <row r="34" spans="1:5" ht="15.75" thickBot="1">
      <c r="A34" s="59"/>
      <c r="B34" s="60"/>
      <c r="C34" s="60"/>
      <c r="D34" s="60"/>
      <c r="E34" s="61"/>
    </row>
    <row r="35" spans="1:5" ht="15" customHeight="1">
      <c r="A35" s="34" t="s">
        <v>21</v>
      </c>
      <c r="B35" s="32" t="s">
        <v>25</v>
      </c>
      <c r="C35" s="10" t="s">
        <v>20</v>
      </c>
      <c r="D35" s="10" t="s">
        <v>2</v>
      </c>
      <c r="E35" s="11" t="s">
        <v>4</v>
      </c>
    </row>
    <row r="36" spans="1:5" ht="30" customHeight="1">
      <c r="A36" s="35"/>
      <c r="B36" s="33"/>
      <c r="C36" s="4">
        <f>9008.97</f>
        <v>9008.97</v>
      </c>
      <c r="D36" s="4">
        <f>30887.89</f>
        <v>30887.89</v>
      </c>
      <c r="E36" s="15">
        <f>SUM(C36:D36)</f>
        <v>39896.86</v>
      </c>
    </row>
    <row r="37" spans="1:5" ht="30" customHeight="1">
      <c r="A37" s="36"/>
      <c r="B37" s="26" t="s">
        <v>26</v>
      </c>
      <c r="C37" s="4">
        <f>C36</f>
        <v>9008.97</v>
      </c>
      <c r="D37" s="4">
        <f>D36</f>
        <v>30887.89</v>
      </c>
      <c r="E37" s="15">
        <f>SUM(C37:D37)</f>
        <v>39896.86</v>
      </c>
    </row>
    <row r="38" spans="1:5" ht="15">
      <c r="A38" s="14" t="s">
        <v>22</v>
      </c>
      <c r="B38" s="2" t="s">
        <v>23</v>
      </c>
      <c r="C38" s="2"/>
      <c r="D38" s="2"/>
      <c r="E38" s="12"/>
    </row>
    <row r="39" spans="1:5" ht="15.75" thickBot="1">
      <c r="A39" s="40"/>
      <c r="B39" s="41"/>
      <c r="C39" s="41"/>
      <c r="D39" s="41"/>
      <c r="E39" s="42"/>
    </row>
    <row r="40" spans="1:5" ht="30" customHeight="1">
      <c r="A40" s="34" t="s">
        <v>24</v>
      </c>
      <c r="B40" s="19" t="s">
        <v>28</v>
      </c>
      <c r="C40" s="10" t="s">
        <v>20</v>
      </c>
      <c r="D40" s="10" t="s">
        <v>2</v>
      </c>
      <c r="E40" s="68"/>
    </row>
    <row r="41" spans="1:5" ht="15">
      <c r="A41" s="35"/>
      <c r="B41" s="6" t="s">
        <v>27</v>
      </c>
      <c r="C41" s="4">
        <v>1001</v>
      </c>
      <c r="D41" s="4">
        <v>1103.14</v>
      </c>
      <c r="E41" s="69"/>
    </row>
    <row r="42" spans="1:5" ht="15">
      <c r="A42" s="35"/>
      <c r="B42" s="6" t="s">
        <v>29</v>
      </c>
      <c r="C42" s="4">
        <v>1330.57</v>
      </c>
      <c r="D42" s="4">
        <v>1167.76</v>
      </c>
      <c r="E42" s="69"/>
    </row>
    <row r="43" spans="1:5" ht="15">
      <c r="A43" s="36"/>
      <c r="B43" s="6" t="s">
        <v>30</v>
      </c>
      <c r="C43" s="4">
        <v>911.71</v>
      </c>
      <c r="D43" s="4">
        <v>946.93</v>
      </c>
      <c r="E43" s="69"/>
    </row>
    <row r="44" spans="1:5" ht="15">
      <c r="A44" s="25"/>
      <c r="B44" s="31" t="s">
        <v>36</v>
      </c>
      <c r="C44" s="31"/>
      <c r="D44" s="31"/>
      <c r="E44" s="69"/>
    </row>
    <row r="45" spans="1:5" ht="15">
      <c r="A45" s="25"/>
      <c r="B45" s="6" t="s">
        <v>34</v>
      </c>
      <c r="C45" s="7">
        <f>((C42-C41)/C41)</f>
        <v>0.3292407592407592</v>
      </c>
      <c r="D45" s="7">
        <f>((D42-D41)/D41)</f>
        <v>0.05857824029588256</v>
      </c>
      <c r="E45" s="69"/>
    </row>
    <row r="46" spans="1:5" ht="15">
      <c r="A46" s="25"/>
      <c r="B46" s="6" t="s">
        <v>35</v>
      </c>
      <c r="C46" s="7">
        <f>((C43-C41)/C41)</f>
        <v>-0.08920079920079917</v>
      </c>
      <c r="D46" s="7">
        <f>((D43-D41)/D41)</f>
        <v>-0.1416048733614955</v>
      </c>
      <c r="E46" s="69"/>
    </row>
    <row r="47" spans="1:5" ht="15">
      <c r="A47" s="14" t="s">
        <v>22</v>
      </c>
      <c r="B47" s="2" t="s">
        <v>23</v>
      </c>
      <c r="C47" s="2"/>
      <c r="D47" s="2"/>
      <c r="E47" s="70"/>
    </row>
    <row r="48" spans="1:5" ht="15.75" thickBot="1">
      <c r="A48" s="40"/>
      <c r="B48" s="41"/>
      <c r="C48" s="41"/>
      <c r="D48" s="41"/>
      <c r="E48" s="42"/>
    </row>
    <row r="49" spans="1:5" ht="15">
      <c r="A49" s="29" t="s">
        <v>33</v>
      </c>
      <c r="B49" s="20" t="s">
        <v>31</v>
      </c>
      <c r="C49" s="21"/>
      <c r="D49" s="22"/>
      <c r="E49" s="23">
        <v>0</v>
      </c>
    </row>
    <row r="50" spans="1:5" ht="15">
      <c r="A50" s="30"/>
      <c r="B50" s="2" t="s">
        <v>32</v>
      </c>
      <c r="C50" s="2"/>
      <c r="D50" s="2"/>
      <c r="E50" s="24">
        <v>0</v>
      </c>
    </row>
    <row r="51" spans="1:5" ht="15.75" thickBot="1">
      <c r="A51" s="49"/>
      <c r="B51" s="50"/>
      <c r="C51" s="50"/>
      <c r="D51" s="50"/>
      <c r="E51" s="51"/>
    </row>
    <row r="52" spans="1:5" ht="32.25" customHeight="1">
      <c r="A52" s="43" t="s">
        <v>44</v>
      </c>
      <c r="B52" s="46" t="s">
        <v>45</v>
      </c>
      <c r="C52" s="27" t="s">
        <v>46</v>
      </c>
      <c r="D52" s="27"/>
      <c r="E52" s="4">
        <v>1014.49</v>
      </c>
    </row>
    <row r="53" spans="1:5" ht="32.25" customHeight="1">
      <c r="A53" s="44"/>
      <c r="B53" s="47"/>
      <c r="C53" s="2" t="s">
        <v>47</v>
      </c>
      <c r="D53" s="2"/>
      <c r="E53" s="4">
        <f>849.85+40.26</f>
        <v>890.11</v>
      </c>
    </row>
    <row r="54" spans="1:5" ht="32.25" customHeight="1" thickBot="1">
      <c r="A54" s="45"/>
      <c r="B54" s="48"/>
      <c r="C54" s="28" t="s">
        <v>4</v>
      </c>
      <c r="D54" s="28"/>
      <c r="E54" s="4">
        <f>SUM(E52:E53)</f>
        <v>1904.6</v>
      </c>
    </row>
    <row r="55" spans="1:5" ht="15.75" thickBot="1">
      <c r="A55" s="37"/>
      <c r="B55" s="38"/>
      <c r="C55" s="38"/>
      <c r="D55" s="38"/>
      <c r="E55" s="39"/>
    </row>
    <row r="56" ht="15">
      <c r="A56" t="s">
        <v>49</v>
      </c>
    </row>
  </sheetData>
  <sheetProtection/>
  <mergeCells count="32">
    <mergeCell ref="B5:B6"/>
    <mergeCell ref="B8:B9"/>
    <mergeCell ref="A5:A6"/>
    <mergeCell ref="A8:A9"/>
    <mergeCell ref="A23:A24"/>
    <mergeCell ref="A28:E28"/>
    <mergeCell ref="A26:A27"/>
    <mergeCell ref="B26:B27"/>
    <mergeCell ref="A7:E7"/>
    <mergeCell ref="A22:E22"/>
    <mergeCell ref="A32:B33"/>
    <mergeCell ref="A34:E34"/>
    <mergeCell ref="A4:E4"/>
    <mergeCell ref="A3:B3"/>
    <mergeCell ref="C3:E3"/>
    <mergeCell ref="A29:A30"/>
    <mergeCell ref="A31:E31"/>
    <mergeCell ref="A40:A43"/>
    <mergeCell ref="B23:B24"/>
    <mergeCell ref="C32:E33"/>
    <mergeCell ref="E40:E47"/>
    <mergeCell ref="A25:E25"/>
    <mergeCell ref="A49:A50"/>
    <mergeCell ref="B44:D44"/>
    <mergeCell ref="B35:B36"/>
    <mergeCell ref="A35:A37"/>
    <mergeCell ref="A55:E55"/>
    <mergeCell ref="A48:E48"/>
    <mergeCell ref="A52:A54"/>
    <mergeCell ref="B52:B54"/>
    <mergeCell ref="A51:E51"/>
    <mergeCell ref="A39:E39"/>
  </mergeCells>
  <hyperlinks>
    <hyperlink ref="C3:E3" r:id="rId1" display="link organigramma"/>
    <hyperlink ref="C32:E33" r:id="rId2" display="link a C.C.N.L.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Giaccaglia Stefano</cp:lastModifiedBy>
  <cp:lastPrinted>2015-12-03T07:13:47Z</cp:lastPrinted>
  <dcterms:created xsi:type="dcterms:W3CDTF">2015-11-27T14:57:07Z</dcterms:created>
  <dcterms:modified xsi:type="dcterms:W3CDTF">2016-11-14T14:32:21Z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